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CF8CEBFC-CCC3-4979-BB04-60A459DC8625}" xr6:coauthVersionLast="47" xr6:coauthVersionMax="47" xr10:uidLastSave="{00000000-0000-0000-0000-000000000000}"/>
  <bookViews>
    <workbookView xWindow="28680" yWindow="-120" windowWidth="29040" windowHeight="15720" xr2:uid="{6768F410-B95B-4DB8-9577-38DF8D372B26}"/>
  </bookViews>
  <sheets>
    <sheet name="DQE" sheetId="1" r:id="rId1"/>
    <sheet name="BPU" sheetId="2" r:id="rId2"/>
  </sheets>
  <definedNames>
    <definedName name="_xlnm.Print_Area" localSheetId="1">BPU!$A$2:$C$36</definedName>
    <definedName name="_xlnm.Print_Area" localSheetId="0">DQE!$A$1:$M$18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2" i="1" l="1"/>
  <c r="B21" i="1"/>
  <c r="D8" i="1"/>
  <c r="E8" i="1" s="1"/>
  <c r="D10" i="1"/>
  <c r="J17" i="1"/>
  <c r="K17" i="1" s="1"/>
  <c r="J16" i="1"/>
  <c r="K16" i="1" s="1"/>
  <c r="J15" i="1"/>
  <c r="K15" i="1" s="1"/>
  <c r="K18" i="1" l="1"/>
  <c r="G17" i="1"/>
  <c r="H17" i="1" s="1"/>
  <c r="G16" i="1"/>
  <c r="H16" i="1" s="1"/>
  <c r="G15" i="1"/>
  <c r="H15" i="1" s="1"/>
  <c r="H18" i="1" s="1"/>
  <c r="D15" i="1"/>
  <c r="E15" i="1" s="1"/>
  <c r="D17" i="1"/>
  <c r="E17" i="1" s="1"/>
  <c r="D16" i="1"/>
  <c r="E16" i="1" s="1"/>
  <c r="M16" i="1" l="1"/>
  <c r="M17" i="1"/>
  <c r="M15" i="1"/>
  <c r="E10" i="1"/>
  <c r="D9" i="1"/>
  <c r="J10" i="1" l="1"/>
  <c r="K10" i="1" s="1"/>
  <c r="J9" i="1"/>
  <c r="K9" i="1" s="1"/>
  <c r="J8" i="1"/>
  <c r="K8" i="1" s="1"/>
  <c r="G10" i="1"/>
  <c r="H10" i="1" s="1"/>
  <c r="G9" i="1"/>
  <c r="H9" i="1" s="1"/>
  <c r="G8" i="1"/>
  <c r="H8" i="1" s="1"/>
  <c r="M8" i="1" s="1"/>
  <c r="E9" i="1"/>
  <c r="M10" i="1" l="1"/>
  <c r="M9" i="1"/>
  <c r="E11" i="1"/>
  <c r="E18" i="1"/>
  <c r="M18" i="1" s="1"/>
  <c r="K11" i="1"/>
  <c r="H11" i="1"/>
  <c r="M11" i="1" l="1"/>
</calcChain>
</file>

<file path=xl/sharedStrings.xml><?xml version="1.0" encoding="utf-8"?>
<sst xmlns="http://schemas.openxmlformats.org/spreadsheetml/2006/main" count="78" uniqueCount="48">
  <si>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</si>
  <si>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</si>
  <si>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type de dechet (fillière)</t>
  </si>
  <si>
    <t>Nombre de contenant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</si>
  <si>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</si>
  <si>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</si>
  <si>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</si>
  <si>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</si>
  <si>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du traitement en € H tà la tonne </t>
  </si>
  <si>
    <t>Prix annuel traitement en € HT</t>
  </si>
  <si>
    <t>Taux de TVA </t>
  </si>
  <si>
    <t>Prix annuel en € HT</t>
  </si>
  <si>
    <t>Recyclage en mélange</t>
  </si>
  <si>
    <t>Cartons</t>
  </si>
  <si>
    <t>Polystyrènes</t>
  </si>
  <si>
    <t>Angers</t>
  </si>
  <si>
    <t>Cholet</t>
  </si>
  <si>
    <t>prix des contenants</t>
  </si>
  <si>
    <t>Le candidat peut proposer d'autres contenants en ajoutant des lignes à la suite.</t>
  </si>
  <si>
    <t>recyclage en mélange</t>
  </si>
  <si>
    <t>Prix unitaire de collecte en € HT</t>
  </si>
  <si>
    <t>Ordures ménagères</t>
  </si>
  <si>
    <t>Prix unitaire de collecte mutualisé</t>
  </si>
  <si>
    <t>commentaire, le candidat indique les filières qu'il mutalise lors de la collecte (exemple : le candidat peut collecter le recyclage en mélange meme temps que le carton et le polystyrène)</t>
  </si>
  <si>
    <t>Prix du traitement des déchets</t>
  </si>
  <si>
    <t>Prix  de collecte</t>
  </si>
  <si>
    <t>Prix collecte mutualisé</t>
  </si>
  <si>
    <t>Prix du traitement en € HT à la tonne</t>
  </si>
  <si>
    <t>Prix du traitement en € HT à la tonne </t>
  </si>
  <si>
    <t>bac roulant 1000 L +/- 50 L</t>
  </si>
  <si>
    <t>Roll grillagé  3000L  +/- 150L</t>
  </si>
  <si>
    <t>Roll grillagé 800L +/- 40 L</t>
  </si>
  <si>
    <t>Roll grillagé  3000 L  +/- 150L</t>
  </si>
  <si>
    <t>Roll grillagé 1500L +/- 75L</t>
  </si>
  <si>
    <t>Roll grillagé 800L +/- 40L</t>
  </si>
  <si>
    <t>Caisse palette 660L +/- 30L</t>
  </si>
  <si>
    <t>Bac roulant 240L +/- 10L</t>
  </si>
  <si>
    <t>bac roulant 340L  +/- 15L</t>
  </si>
  <si>
    <t>bac roulant 660L  +/- 30L</t>
  </si>
  <si>
    <t>bac roulant 770L  + / - 40L</t>
  </si>
  <si>
    <t>bac roulant 1000 L +/- 50L</t>
  </si>
  <si>
    <t>Prix unitairemensuel location contenant en € HT</t>
  </si>
  <si>
    <t>Prix unitaire mensuel location contenant en € HT</t>
  </si>
  <si>
    <t xml:space="preserve"> 2022/EFS-CPDL/214  -  ENLEVEMENT, TRANSPORT ET TRAITEMENT DES DECHETS NON DANGEREUX DE L’EFS CENTRE-PAYS DE LA LOIRE 
DQE - non contractuel lot 2</t>
  </si>
  <si>
    <t>Prix annuel de location des contenants en € HT</t>
  </si>
  <si>
    <t xml:space="preserve"> 2022/EFS-CPDL/214  -  ENLEVEMENT, TRANSPORT ET TRAITEMENT DES DECHETS NON DANGEREUX DE L’EFS CENTRE-PAYS DE LA LOIRE
 BPU - lot 2 </t>
  </si>
  <si>
    <t>Type de contenant equivalent au DQE</t>
  </si>
  <si>
    <t>Total 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</si>
</sst>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8" fontId="0" fillId="6" borderId="1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44" fontId="0" fillId="6" borderId="2" xfId="1" applyFont="1" applyFill="1" applyBorder="1" applyAlignment="1">
      <alignment horizontal="center" vertical="center" wrapText="1"/>
    </xf>
    <xf numFmtId="44" fontId="0" fillId="6" borderId="1" xfId="1" applyFont="1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0" fontId="3" fillId="7" borderId="1" xfId="0" applyFont="1" applyFill="1" applyBorder="1"/>
    <xf numFmtId="0" fontId="0" fillId="6" borderId="2" xfId="1" applyNumberFormat="1" applyFont="1" applyFill="1" applyBorder="1" applyAlignment="1">
      <alignment horizontal="center" vertical="center" wrapText="1"/>
    </xf>
    <xf numFmtId="0" fontId="0" fillId="6" borderId="1" xfId="1" applyNumberFormat="1" applyFont="1" applyFill="1" applyBorder="1" applyAlignment="1">
      <alignment horizontal="center" vertical="center"/>
    </xf>
    <xf numFmtId="2" fontId="0" fillId="6" borderId="2" xfId="1" applyNumberFormat="1" applyFont="1" applyFill="1" applyBorder="1" applyAlignment="1">
      <alignment horizontal="center" vertical="center" wrapText="1"/>
    </xf>
    <xf numFmtId="2" fontId="0" fillId="6" borderId="1" xfId="1" applyNumberFormat="1" applyFont="1" applyFill="1" applyBorder="1" applyAlignment="1">
      <alignment horizontal="center" vertical="center"/>
    </xf>
    <xf numFmtId="0" fontId="0" fillId="0" borderId="2" xfId="0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8" fontId="0" fillId="0" borderId="1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74658-80CC-472A-9151-8A580555F79F}">
  <sheetPr>
    <pageSetUpPr fitToPage="1"/>
  </sheetPr>
  <dimension ref="A1:N22"/>
  <sheetViews>
    <sheetView tabSelected="1" workbookViewId="0">
      <selection activeCell="E26" sqref="E26"/>
    </sheetView>
  </sheetViews>
  <sheetFormatPr baseColWidth="10" defaultRowHeight="15" x14ac:dyDescent="0.25"/>
  <cols>
    <col min="1" max="1" width="26.5703125" customWidth="1"/>
    <col min="2" max="2" width="26.7109375" customWidth="1"/>
    <col min="3" max="3" width="17.7109375" customWidth="1"/>
    <col min="4" max="4" width="18.42578125" customWidth="1"/>
    <col min="5" max="5" width="16.5703125" customWidth="1"/>
    <col min="6" max="6" width="18.140625" customWidth="1"/>
    <col min="7" max="7" width="15.85546875" customWidth="1"/>
    <col min="9" max="9" width="19.28515625" customWidth="1"/>
    <col min="10" max="10" width="16.140625" customWidth="1"/>
  </cols>
  <sheetData>
    <row r="1" spans="1:14" ht="51" customHeight="1" thickBot="1" x14ac:dyDescent="0.3">
      <c r="A1" s="22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</row>
    <row r="3" spans="1:14" x14ac:dyDescent="0.25">
      <c r="A3" t="s">
        <v>0</v>
      </c>
    </row>
    <row r="4" spans="1:14" x14ac:dyDescent="0.25">
      <c r="A4" t="s">
        <v>1</v>
      </c>
    </row>
    <row r="5" spans="1:14" ht="15.75" thickBot="1" x14ac:dyDescent="0.3"/>
    <row r="6" spans="1:14" ht="15.75" thickBot="1" x14ac:dyDescent="0.3">
      <c r="A6" s="25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</row>
    <row r="7" spans="1:14" ht="62.25" customHeight="1" x14ac:dyDescent="0.25">
      <c r="A7" s="5" t="s">
        <v>2</v>
      </c>
      <c r="B7" s="5" t="s">
        <v>46</v>
      </c>
      <c r="C7" s="5" t="s">
        <v>3</v>
      </c>
      <c r="D7" s="5" t="s">
        <v>42</v>
      </c>
      <c r="E7" s="5" t="s">
        <v>44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28</v>
      </c>
      <c r="K7" s="5" t="s">
        <v>9</v>
      </c>
      <c r="L7" s="5" t="s">
        <v>10</v>
      </c>
      <c r="M7" s="5" t="s">
        <v>11</v>
      </c>
      <c r="N7" s="1"/>
    </row>
    <row r="8" spans="1:14" x14ac:dyDescent="0.25">
      <c r="A8" s="4" t="s">
        <v>12</v>
      </c>
      <c r="B8" s="10" t="s">
        <v>29</v>
      </c>
      <c r="C8" s="10">
        <v>4</v>
      </c>
      <c r="D8" s="11">
        <f>BPU!B5</f>
        <v>0</v>
      </c>
      <c r="E8" s="11">
        <f>D8*C8*12</f>
        <v>0</v>
      </c>
      <c r="F8" s="10">
        <v>52</v>
      </c>
      <c r="G8" s="11">
        <f>BPU!B21</f>
        <v>0</v>
      </c>
      <c r="H8" s="11">
        <f>G8*F8</f>
        <v>0</v>
      </c>
      <c r="I8" s="10">
        <v>22.26</v>
      </c>
      <c r="J8" s="11">
        <f>BPU!B34</f>
        <v>0</v>
      </c>
      <c r="K8" s="11">
        <f>J8*I8</f>
        <v>0</v>
      </c>
      <c r="L8" s="10"/>
      <c r="M8" s="11">
        <f>E8+H8+K8</f>
        <v>0</v>
      </c>
    </row>
    <row r="9" spans="1:14" x14ac:dyDescent="0.25">
      <c r="A9" s="4" t="s">
        <v>13</v>
      </c>
      <c r="B9" s="10" t="s">
        <v>32</v>
      </c>
      <c r="C9" s="10">
        <v>2</v>
      </c>
      <c r="D9" s="11">
        <f>BPU!B13</f>
        <v>0</v>
      </c>
      <c r="E9" s="11">
        <f t="shared" ref="E9" si="0">D9*C9</f>
        <v>0</v>
      </c>
      <c r="F9" s="10">
        <v>260</v>
      </c>
      <c r="G9" s="11">
        <f>BPU!B22</f>
        <v>0</v>
      </c>
      <c r="H9" s="11">
        <f t="shared" ref="H9:H10" si="1">G9*F9</f>
        <v>0</v>
      </c>
      <c r="I9" s="10">
        <v>27.72</v>
      </c>
      <c r="J9" s="11">
        <f>BPU!B35</f>
        <v>0</v>
      </c>
      <c r="K9" s="11">
        <f t="shared" ref="K9:K10" si="2">J9*I9</f>
        <v>0</v>
      </c>
      <c r="L9" s="10"/>
      <c r="M9" s="11">
        <f t="shared" ref="M9:M10" si="3">E9+H9+K9</f>
        <v>0</v>
      </c>
    </row>
    <row r="10" spans="1:14" x14ac:dyDescent="0.25">
      <c r="A10" s="4" t="s">
        <v>14</v>
      </c>
      <c r="B10" s="10" t="s">
        <v>29</v>
      </c>
      <c r="C10" s="10">
        <v>1</v>
      </c>
      <c r="D10" s="11">
        <f>BPU!B5</f>
        <v>0</v>
      </c>
      <c r="E10" s="11">
        <f>D10*C10</f>
        <v>0</v>
      </c>
      <c r="F10" s="10">
        <v>12</v>
      </c>
      <c r="G10" s="11">
        <f>BPU!B23</f>
        <v>0</v>
      </c>
      <c r="H10" s="11">
        <f t="shared" si="1"/>
        <v>0</v>
      </c>
      <c r="I10" s="10">
        <v>0.44</v>
      </c>
      <c r="J10" s="11">
        <f>BPU!B36</f>
        <v>0</v>
      </c>
      <c r="K10" s="11">
        <f t="shared" si="2"/>
        <v>0</v>
      </c>
      <c r="L10" s="10"/>
      <c r="M10" s="11">
        <f t="shared" si="3"/>
        <v>0</v>
      </c>
    </row>
    <row r="11" spans="1:14" x14ac:dyDescent="0.25">
      <c r="A11" s="2"/>
      <c r="B11" s="2"/>
      <c r="C11" s="2"/>
      <c r="D11" s="2"/>
      <c r="E11" s="11">
        <f>E8+E9+E10</f>
        <v>0</v>
      </c>
      <c r="F11" s="2"/>
      <c r="G11" s="2"/>
      <c r="H11" s="11">
        <f>H8+H9+H10</f>
        <v>0</v>
      </c>
      <c r="I11" s="2"/>
      <c r="J11" s="2"/>
      <c r="K11" s="11">
        <f>K8+K9+K10</f>
        <v>0</v>
      </c>
      <c r="L11" s="2"/>
      <c r="M11" s="11">
        <f>M8+M9+M10</f>
        <v>0</v>
      </c>
    </row>
    <row r="12" spans="1:14" ht="15.75" thickBot="1" x14ac:dyDescent="0.3"/>
    <row r="13" spans="1:14" ht="15.75" thickBot="1" x14ac:dyDescent="0.3">
      <c r="A13" s="25" t="s">
        <v>16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7"/>
    </row>
    <row r="14" spans="1:14" ht="60.75" customHeight="1" x14ac:dyDescent="0.25">
      <c r="A14" s="5" t="s">
        <v>2</v>
      </c>
      <c r="B14" s="5" t="s">
        <v>46</v>
      </c>
      <c r="C14" s="5" t="s">
        <v>3</v>
      </c>
      <c r="D14" s="5" t="s">
        <v>42</v>
      </c>
      <c r="E14" s="5" t="s">
        <v>44</v>
      </c>
      <c r="F14" s="5" t="s">
        <v>4</v>
      </c>
      <c r="G14" s="5" t="s">
        <v>5</v>
      </c>
      <c r="H14" s="5" t="s">
        <v>6</v>
      </c>
      <c r="I14" s="5" t="s">
        <v>7</v>
      </c>
      <c r="J14" s="5" t="s">
        <v>8</v>
      </c>
      <c r="K14" s="5" t="s">
        <v>9</v>
      </c>
      <c r="L14" s="5" t="s">
        <v>10</v>
      </c>
      <c r="M14" s="5" t="s">
        <v>11</v>
      </c>
      <c r="N14" s="1"/>
    </row>
    <row r="15" spans="1:14" ht="17.25" customHeight="1" x14ac:dyDescent="0.25">
      <c r="A15" s="8" t="s">
        <v>21</v>
      </c>
      <c r="B15" s="10" t="s">
        <v>31</v>
      </c>
      <c r="C15" s="12">
        <v>1</v>
      </c>
      <c r="D15" s="11">
        <f>BPU!B11</f>
        <v>0</v>
      </c>
      <c r="E15" s="11">
        <f>D15*C15</f>
        <v>0</v>
      </c>
      <c r="F15" s="17">
        <v>26</v>
      </c>
      <c r="G15" s="11">
        <f>BPU!B28</f>
        <v>0</v>
      </c>
      <c r="H15" s="11">
        <f>G15*F15</f>
        <v>0</v>
      </c>
      <c r="I15" s="19">
        <v>7.89</v>
      </c>
      <c r="J15" s="11">
        <f>BPU!B41</f>
        <v>0</v>
      </c>
      <c r="K15" s="11">
        <f>J15*I15</f>
        <v>0</v>
      </c>
      <c r="L15" s="13"/>
      <c r="M15" s="11">
        <f>E15+H15+K15</f>
        <v>0</v>
      </c>
      <c r="N15" s="1"/>
    </row>
    <row r="16" spans="1:14" x14ac:dyDescent="0.25">
      <c r="A16" s="4" t="s">
        <v>12</v>
      </c>
      <c r="B16" s="10" t="s">
        <v>31</v>
      </c>
      <c r="C16" s="10">
        <v>1</v>
      </c>
      <c r="D16" s="11">
        <f>BPU!B20</f>
        <v>0</v>
      </c>
      <c r="E16" s="11">
        <f t="shared" ref="E16" si="4">D16*C16</f>
        <v>0</v>
      </c>
      <c r="F16" s="17">
        <v>26</v>
      </c>
      <c r="G16" s="11">
        <f>BPU!B29</f>
        <v>0</v>
      </c>
      <c r="H16" s="11">
        <f t="shared" ref="H16:H17" si="5">G16*F16</f>
        <v>0</v>
      </c>
      <c r="I16" s="20">
        <v>2.4300000000000002</v>
      </c>
      <c r="J16" s="11">
        <f>BPU!B42</f>
        <v>0</v>
      </c>
      <c r="K16" s="11">
        <f t="shared" ref="K16:K17" si="6">J16*I16</f>
        <v>0</v>
      </c>
      <c r="L16" s="14"/>
      <c r="M16" s="11">
        <f t="shared" ref="M16:M18" si="7">E16+H16+K16</f>
        <v>0</v>
      </c>
    </row>
    <row r="17" spans="1:13" x14ac:dyDescent="0.25">
      <c r="A17" s="4" t="s">
        <v>13</v>
      </c>
      <c r="B17" s="10" t="s">
        <v>31</v>
      </c>
      <c r="C17" s="10">
        <v>0</v>
      </c>
      <c r="D17" s="11">
        <f>BPU!B30</f>
        <v>0</v>
      </c>
      <c r="E17" s="11">
        <f>D17*C17</f>
        <v>0</v>
      </c>
      <c r="F17" s="18">
        <v>26</v>
      </c>
      <c r="G17" s="11">
        <f>BPU!B30</f>
        <v>0</v>
      </c>
      <c r="H17" s="11">
        <f t="shared" si="5"/>
        <v>0</v>
      </c>
      <c r="I17" s="20">
        <v>0.98</v>
      </c>
      <c r="J17" s="11">
        <f>BPU!B43</f>
        <v>0</v>
      </c>
      <c r="K17" s="11">
        <f t="shared" si="6"/>
        <v>0</v>
      </c>
      <c r="L17" s="14"/>
      <c r="M17" s="11">
        <f t="shared" si="7"/>
        <v>0</v>
      </c>
    </row>
    <row r="18" spans="1:13" x14ac:dyDescent="0.25">
      <c r="A18" s="2"/>
      <c r="B18" s="2"/>
      <c r="C18" s="2"/>
      <c r="D18" s="2"/>
      <c r="E18" s="14">
        <f>E15+E16+E17</f>
        <v>0</v>
      </c>
      <c r="F18" s="9"/>
      <c r="G18" s="9"/>
      <c r="H18" s="11">
        <f>H15+H16+H17</f>
        <v>0</v>
      </c>
      <c r="I18" s="9"/>
      <c r="J18" s="2"/>
      <c r="K18" s="11">
        <f>K15+K16+K17</f>
        <v>0</v>
      </c>
      <c r="L18" s="9"/>
      <c r="M18" s="11">
        <f t="shared" si="7"/>
        <v>0</v>
      </c>
    </row>
    <row r="20" spans="1:13" x14ac:dyDescent="0.25">
      <c r="A20" s="3"/>
      <c r="B20" s="37" t="s">
        <v>47</v>
      </c>
    </row>
    <row r="21" spans="1:13" x14ac:dyDescent="0.25">
      <c r="A21" s="38" t="s">
        <v>15</v>
      </c>
      <c r="B21" s="39">
        <f>M11*4</f>
        <v>0</v>
      </c>
    </row>
    <row r="22" spans="1:13" x14ac:dyDescent="0.25">
      <c r="A22" s="38" t="s">
        <v>16</v>
      </c>
      <c r="B22" s="39">
        <f>M18*4</f>
        <v>0</v>
      </c>
    </row>
  </sheetData>
  <mergeCells count="3">
    <mergeCell ref="A1:M1"/>
    <mergeCell ref="A6:M6"/>
    <mergeCell ref="A13:M1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ignoredErrors>
    <ignoredError sqref="D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04446-D96D-422F-9FBD-51350BAF835C}">
  <sheetPr>
    <pageSetUpPr fitToPage="1"/>
  </sheetPr>
  <dimension ref="A1:C36"/>
  <sheetViews>
    <sheetView workbookViewId="0">
      <selection activeCell="F6" sqref="F6"/>
    </sheetView>
  </sheetViews>
  <sheetFormatPr baseColWidth="10" defaultRowHeight="15" x14ac:dyDescent="0.25"/>
  <cols>
    <col min="1" max="1" width="33.140625" customWidth="1"/>
    <col min="2" max="2" width="24.28515625" customWidth="1"/>
    <col min="3" max="3" width="35.140625" customWidth="1"/>
    <col min="4" max="4" width="14.42578125" customWidth="1"/>
    <col min="6" max="6" width="13.5703125" customWidth="1"/>
    <col min="7" max="7" width="14" bestFit="1" customWidth="1"/>
  </cols>
  <sheetData>
    <row r="1" spans="1:3" ht="60" customHeight="1" thickBot="1" x14ac:dyDescent="0.3">
      <c r="A1" s="22" t="s">
        <v>45</v>
      </c>
      <c r="B1" s="28"/>
      <c r="C1" s="29"/>
    </row>
    <row r="2" spans="1:3" ht="15.75" thickBot="1" x14ac:dyDescent="0.3"/>
    <row r="3" spans="1:3" ht="15.75" thickBot="1" x14ac:dyDescent="0.3">
      <c r="A3" s="34" t="s">
        <v>17</v>
      </c>
      <c r="B3" s="35"/>
    </row>
    <row r="4" spans="1:3" ht="45" x14ac:dyDescent="0.25">
      <c r="B4" s="5" t="s">
        <v>41</v>
      </c>
    </row>
    <row r="5" spans="1:3" x14ac:dyDescent="0.25">
      <c r="A5" s="3" t="s">
        <v>40</v>
      </c>
      <c r="B5" s="15"/>
    </row>
    <row r="6" spans="1:3" x14ac:dyDescent="0.25">
      <c r="A6" s="3" t="s">
        <v>39</v>
      </c>
      <c r="B6" s="15"/>
    </row>
    <row r="7" spans="1:3" x14ac:dyDescent="0.25">
      <c r="A7" s="3" t="s">
        <v>38</v>
      </c>
      <c r="B7" s="15"/>
    </row>
    <row r="8" spans="1:3" x14ac:dyDescent="0.25">
      <c r="A8" s="3" t="s">
        <v>37</v>
      </c>
      <c r="B8" s="15"/>
    </row>
    <row r="9" spans="1:3" x14ac:dyDescent="0.25">
      <c r="A9" s="3" t="s">
        <v>36</v>
      </c>
      <c r="B9" s="15"/>
    </row>
    <row r="10" spans="1:3" x14ac:dyDescent="0.25">
      <c r="A10" s="3" t="s">
        <v>35</v>
      </c>
      <c r="B10" s="15"/>
    </row>
    <row r="11" spans="1:3" x14ac:dyDescent="0.25">
      <c r="A11" s="3" t="s">
        <v>34</v>
      </c>
      <c r="B11" s="15"/>
    </row>
    <row r="12" spans="1:3" x14ac:dyDescent="0.25">
      <c r="A12" s="16" t="s">
        <v>33</v>
      </c>
      <c r="B12" s="3"/>
    </row>
    <row r="13" spans="1:3" x14ac:dyDescent="0.25">
      <c r="A13" s="16" t="s">
        <v>30</v>
      </c>
      <c r="B13" s="3"/>
    </row>
    <row r="15" spans="1:3" x14ac:dyDescent="0.25">
      <c r="A15" t="s">
        <v>18</v>
      </c>
    </row>
    <row r="16" spans="1:3" ht="15.75" thickBot="1" x14ac:dyDescent="0.3"/>
    <row r="17" spans="1:3" ht="15.75" thickBot="1" x14ac:dyDescent="0.3">
      <c r="A17" s="34" t="s">
        <v>25</v>
      </c>
      <c r="B17" s="36"/>
      <c r="C17" s="35"/>
    </row>
    <row r="18" spans="1:3" ht="35.25" customHeight="1" x14ac:dyDescent="0.25">
      <c r="B18" s="33" t="s">
        <v>20</v>
      </c>
      <c r="C18" s="33"/>
    </row>
    <row r="19" spans="1:3" ht="16.5" customHeight="1" x14ac:dyDescent="0.25">
      <c r="B19" s="6" t="s">
        <v>15</v>
      </c>
      <c r="C19" s="6" t="s">
        <v>16</v>
      </c>
    </row>
    <row r="20" spans="1:3" ht="16.5" customHeight="1" x14ac:dyDescent="0.25">
      <c r="A20" s="3" t="s">
        <v>21</v>
      </c>
      <c r="B20" s="7"/>
      <c r="C20" s="6"/>
    </row>
    <row r="21" spans="1:3" x14ac:dyDescent="0.25">
      <c r="A21" s="3" t="s">
        <v>12</v>
      </c>
      <c r="B21" s="3"/>
      <c r="C21" s="3"/>
    </row>
    <row r="22" spans="1:3" x14ac:dyDescent="0.25">
      <c r="A22" s="3" t="s">
        <v>13</v>
      </c>
      <c r="B22" s="3"/>
      <c r="C22" s="3"/>
    </row>
    <row r="23" spans="1:3" x14ac:dyDescent="0.25">
      <c r="A23" s="3" t="s">
        <v>14</v>
      </c>
      <c r="B23" s="3"/>
      <c r="C23" s="3"/>
    </row>
    <row r="24" spans="1:3" ht="15.75" thickBot="1" x14ac:dyDescent="0.3"/>
    <row r="25" spans="1:3" ht="15.75" thickBot="1" x14ac:dyDescent="0.3">
      <c r="A25" s="30" t="s">
        <v>26</v>
      </c>
      <c r="B25" s="31"/>
      <c r="C25" s="32"/>
    </row>
    <row r="26" spans="1:3" ht="90" x14ac:dyDescent="0.25">
      <c r="A26" s="21"/>
      <c r="B26" s="5" t="s">
        <v>22</v>
      </c>
      <c r="C26" s="5" t="s">
        <v>23</v>
      </c>
    </row>
    <row r="27" spans="1:3" x14ac:dyDescent="0.25">
      <c r="A27" s="3" t="s">
        <v>15</v>
      </c>
      <c r="B27" s="3"/>
      <c r="C27" s="3"/>
    </row>
    <row r="28" spans="1:3" x14ac:dyDescent="0.25">
      <c r="A28" s="3" t="s">
        <v>16</v>
      </c>
      <c r="B28" s="3"/>
      <c r="C28" s="3"/>
    </row>
    <row r="30" spans="1:3" ht="15.75" thickBot="1" x14ac:dyDescent="0.3"/>
    <row r="31" spans="1:3" ht="15.75" thickBot="1" x14ac:dyDescent="0.3">
      <c r="A31" s="30" t="s">
        <v>24</v>
      </c>
      <c r="B31" s="32"/>
    </row>
    <row r="32" spans="1:3" ht="30" x14ac:dyDescent="0.25">
      <c r="A32" s="21"/>
      <c r="B32" s="5" t="s">
        <v>27</v>
      </c>
    </row>
    <row r="33" spans="1:2" x14ac:dyDescent="0.25">
      <c r="A33" s="3" t="s">
        <v>21</v>
      </c>
      <c r="B33" s="3"/>
    </row>
    <row r="34" spans="1:2" x14ac:dyDescent="0.25">
      <c r="A34" s="3" t="s">
        <v>19</v>
      </c>
      <c r="B34" s="3"/>
    </row>
    <row r="35" spans="1:2" x14ac:dyDescent="0.25">
      <c r="A35" s="3" t="s">
        <v>13</v>
      </c>
      <c r="B35" s="3"/>
    </row>
    <row r="36" spans="1:2" x14ac:dyDescent="0.25">
      <c r="A36" s="3" t="s">
        <v>14</v>
      </c>
      <c r="B36" s="3"/>
    </row>
  </sheetData>
  <mergeCells count="6">
    <mergeCell ref="A1:C1"/>
    <mergeCell ref="A25:C25"/>
    <mergeCell ref="A31:B31"/>
    <mergeCell ref="B18:C18"/>
    <mergeCell ref="A3:B3"/>
    <mergeCell ref="A17:C17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05A999-BA51-4351-B862-C3B0B92896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42E138-7287-4A10-9DFD-61FCCD947422}">
  <ds:schemaRefs>
    <ds:schemaRef ds:uri="http://purl.org/dc/elements/1.1/"/>
    <ds:schemaRef ds:uri="http://schemas.microsoft.com/office/infopath/2007/PartnerControls"/>
    <ds:schemaRef ds:uri="http://purl.org/dc/dcmitype/"/>
    <ds:schemaRef ds:uri="5b747c05-9951-4cfd-9e97-78b7df05a326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28A2287-064E-4DD8-91FF-D982BD9C9C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PICHOT Margaux</cp:lastModifiedBy>
  <cp:lastPrinted>2025-10-30T16:44:55Z</cp:lastPrinted>
  <dcterms:created xsi:type="dcterms:W3CDTF">2025-07-22T13:25:14Z</dcterms:created>
  <dcterms:modified xsi:type="dcterms:W3CDTF">2025-11-14T09:17:56Z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